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40" yWindow="330" windowWidth="16740" windowHeight="9540" tabRatio="47"/>
  </bookViews>
  <sheets>
    <sheet name="Sheet1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5" i="1" l="1"/>
  <c r="F14" i="1" l="1"/>
  <c r="B5" i="1"/>
  <c r="D11" i="1" s="1"/>
  <c r="F11" i="1" s="1"/>
  <c r="F9" i="1"/>
  <c r="F10" i="1"/>
  <c r="F12" i="1"/>
  <c r="F13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7" i="1"/>
  <c r="F38" i="1"/>
  <c r="F39" i="1"/>
  <c r="F40" i="1"/>
  <c r="F41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1" i="1"/>
  <c r="F62" i="1"/>
  <c r="F63" i="1"/>
  <c r="F64" i="1"/>
  <c r="F65" i="1"/>
  <c r="F66" i="1"/>
  <c r="F67" i="1"/>
  <c r="F68" i="1"/>
  <c r="F69" i="1"/>
  <c r="F70" i="1"/>
  <c r="F71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90" i="1"/>
  <c r="F91" i="1"/>
  <c r="F92" i="1"/>
  <c r="F93" i="1"/>
  <c r="F94" i="1"/>
  <c r="F95" i="1"/>
  <c r="F96" i="1"/>
  <c r="F97" i="1"/>
  <c r="F98" i="1"/>
  <c r="F100" i="1"/>
  <c r="F101" i="1"/>
  <c r="F102" i="1"/>
  <c r="F103" i="1"/>
  <c r="F104" i="1"/>
  <c r="F105" i="1"/>
  <c r="F106" i="1"/>
  <c r="F107" i="1"/>
  <c r="F108" i="1"/>
  <c r="F110" i="1"/>
  <c r="F111" i="1"/>
  <c r="F112" i="1"/>
  <c r="F113" i="1"/>
  <c r="F118" i="1" l="1"/>
  <c r="F120" i="1" l="1"/>
  <c r="F119" i="1"/>
</calcChain>
</file>

<file path=xl/sharedStrings.xml><?xml version="1.0" encoding="utf-8"?>
<sst xmlns="http://schemas.openxmlformats.org/spreadsheetml/2006/main" count="221" uniqueCount="133">
  <si>
    <t>Panel Sayısı</t>
  </si>
  <si>
    <t>Kat Adedi</t>
  </si>
  <si>
    <t>Yükseklik</t>
  </si>
  <si>
    <t>Panel Metrajı</t>
  </si>
  <si>
    <r>
      <t xml:space="preserve"> Panel metrajına sayısı girişi </t>
    </r>
    <r>
      <rPr>
        <b/>
        <sz val="10"/>
        <rFont val="Arial"/>
        <family val="2"/>
        <charset val="162"/>
      </rPr>
      <t>YAPILMAYACAK</t>
    </r>
  </si>
  <si>
    <t>ÜRÜN</t>
  </si>
  <si>
    <t>AD.</t>
  </si>
  <si>
    <t>MT</t>
  </si>
  <si>
    <t>FİYAT</t>
  </si>
  <si>
    <t>TOPLAM</t>
  </si>
  <si>
    <t>Soft Play Kısmı</t>
  </si>
  <si>
    <t>Tasarım Bedeli</t>
  </si>
  <si>
    <t>Adet</t>
  </si>
  <si>
    <t xml:space="preserve">m² </t>
  </si>
  <si>
    <t>Paneller</t>
  </si>
  <si>
    <t>mt</t>
  </si>
  <si>
    <t>Metre</t>
  </si>
  <si>
    <t>Kaynak İşçiliği</t>
  </si>
  <si>
    <t>Ağ Kaplama İşçiliği</t>
  </si>
  <si>
    <t>Dijital Baskı</t>
  </si>
  <si>
    <t>Kilogram</t>
  </si>
  <si>
    <t>Üst Ağ</t>
  </si>
  <si>
    <t>Dikmeler</t>
  </si>
  <si>
    <t>Xox</t>
  </si>
  <si>
    <t>Abaküs</t>
  </si>
  <si>
    <t>Kapı (Görselli H:2.00m)</t>
  </si>
  <si>
    <t>Minderler</t>
  </si>
  <si>
    <t>Tophavuzu Minderi</t>
  </si>
  <si>
    <t>Paket</t>
  </si>
  <si>
    <t>Yuvarlak Top Havuzu</t>
  </si>
  <si>
    <t>Şeffaf Fermuarlı Branda</t>
  </si>
  <si>
    <t>Merdiven</t>
  </si>
  <si>
    <t>Çatı</t>
  </si>
  <si>
    <t>Işıklı Kapı</t>
  </si>
  <si>
    <t>Trambolin</t>
  </si>
  <si>
    <t>Trambolin Yayı</t>
  </si>
  <si>
    <t>* Her trambolin için 40 adet</t>
  </si>
  <si>
    <t>Trambolin Bezi</t>
  </si>
  <si>
    <t>Trambolin Metali</t>
  </si>
  <si>
    <t>* Her trambolin için 10 mt</t>
  </si>
  <si>
    <t>Trambolin Süngeri</t>
  </si>
  <si>
    <t xml:space="preserve">* Her trambolin için 2m² </t>
  </si>
  <si>
    <t>Yuvarlak Trambolinn</t>
  </si>
  <si>
    <t>* Her 1m² için 1 paket</t>
  </si>
  <si>
    <t>Köprüler ve Soft Play'e Bağlı Oyuncaklar</t>
  </si>
  <si>
    <t>Oval Köprü</t>
  </si>
  <si>
    <t>Silindir Köprü</t>
  </si>
  <si>
    <t>Dış Silindir Köprü</t>
  </si>
  <si>
    <t>Vip Köprü</t>
  </si>
  <si>
    <t>Sallanan Köprü</t>
  </si>
  <si>
    <t>Denge Köprüsü</t>
  </si>
  <si>
    <t>Üçgen Yaylanan Yol</t>
  </si>
  <si>
    <t>Yaylanan Yol</t>
  </si>
  <si>
    <t>Emekleme Tüneli</t>
  </si>
  <si>
    <t>Konveyör Kaydırak (2 Plaka 5m Tekli)</t>
  </si>
  <si>
    <t>Tırmanma Duvarı Unite (1m*2m)</t>
  </si>
  <si>
    <t>4 Taraflı Tırmanma (H:2,50)</t>
  </si>
  <si>
    <t>Altıgen Tırmanma (H:2,50)</t>
  </si>
  <si>
    <t>Zipline</t>
  </si>
  <si>
    <t>Spider Kule (Spiral Dahil)</t>
  </si>
  <si>
    <t>Daire Kule (2m Spiral dahil)</t>
  </si>
  <si>
    <t>Kaydırak ve Plastik Ürünler</t>
  </si>
  <si>
    <t>100 Cm İkili Kaydırak</t>
  </si>
  <si>
    <r>
      <t xml:space="preserve">150 Cm </t>
    </r>
    <r>
      <rPr>
        <u/>
        <sz val="11"/>
        <color indexed="8"/>
        <rFont val="Calibri"/>
        <family val="2"/>
        <charset val="162"/>
      </rPr>
      <t>Tekli</t>
    </r>
    <r>
      <rPr>
        <sz val="11"/>
        <color indexed="8"/>
        <rFont val="Calibri"/>
        <family val="2"/>
        <charset val="162"/>
      </rPr>
      <t xml:space="preserve"> Kaydırak</t>
    </r>
  </si>
  <si>
    <r>
      <t xml:space="preserve">150 Cm </t>
    </r>
    <r>
      <rPr>
        <u/>
        <sz val="11"/>
        <color indexed="8"/>
        <rFont val="Calibri"/>
        <family val="2"/>
        <charset val="162"/>
      </rPr>
      <t>İkili</t>
    </r>
    <r>
      <rPr>
        <sz val="11"/>
        <color indexed="8"/>
        <rFont val="Calibri"/>
        <family val="2"/>
        <charset val="162"/>
      </rPr>
      <t xml:space="preserve"> Kaydırak</t>
    </r>
  </si>
  <si>
    <t>185 Ten Kayan Spiral Tüp Kaydırak</t>
  </si>
  <si>
    <t>250 Den Kayan Spiral Tüp Kaydırak</t>
  </si>
  <si>
    <t>400 Den Kayan Spiral Tüp Kaydırak</t>
  </si>
  <si>
    <t>150 Cm Spiral Kaydrırak</t>
  </si>
  <si>
    <t>200 Cm Spirak Kaydırak</t>
  </si>
  <si>
    <t>Oval Tüp Köprü</t>
  </si>
  <si>
    <t>Fiber Halı Kaydırak</t>
  </si>
  <si>
    <t>Halı Kaydırak Korkuluğu</t>
  </si>
  <si>
    <t>Sosis</t>
  </si>
  <si>
    <t>Makarna</t>
  </si>
  <si>
    <t>Box</t>
  </si>
  <si>
    <t>Sayı Oyunlu Halı</t>
  </si>
  <si>
    <t>Can Simidi</t>
  </si>
  <si>
    <t>3'lü Sünger Küp</t>
  </si>
  <si>
    <t>Üçgen Sünger</t>
  </si>
  <si>
    <t>Yarım Daire Sünger</t>
  </si>
  <si>
    <t>Delikli Üçgen Sünger</t>
  </si>
  <si>
    <t>Delikli Sünger</t>
  </si>
  <si>
    <t>Küçük Yarım Daire Sünger</t>
  </si>
  <si>
    <t>Metal Paravan</t>
  </si>
  <si>
    <t>Sünger Paravan</t>
  </si>
  <si>
    <t>Şeker Paravan</t>
  </si>
  <si>
    <t>Çivili Paravan</t>
  </si>
  <si>
    <t>Sünger Blok Set</t>
  </si>
  <si>
    <t>0-3 Yaş Alanı</t>
  </si>
  <si>
    <t>Çit (Plastik)</t>
  </si>
  <si>
    <t>Kutu</t>
  </si>
  <si>
    <t>Plastik Masa</t>
  </si>
  <si>
    <t>Çocuk Sandalyesi</t>
  </si>
  <si>
    <t>Sallanan At</t>
  </si>
  <si>
    <t>Tahtarevalli (Mavi)</t>
  </si>
  <si>
    <t>Plastik Ev Pilsan</t>
  </si>
  <si>
    <t>Happy Tower(Top Havuzlu)</t>
  </si>
  <si>
    <t>Happy Tower(Kaydıraklı)</t>
  </si>
  <si>
    <t>Bingo Kaydırak</t>
  </si>
  <si>
    <t>Elektirkli Oyuncaklar</t>
  </si>
  <si>
    <t>Palmiye</t>
  </si>
  <si>
    <t>Döner Yunus</t>
  </si>
  <si>
    <t>Döner Peluş Platform</t>
  </si>
  <si>
    <t>Hamster</t>
  </si>
  <si>
    <t>Sallanan Gemi</t>
  </si>
  <si>
    <t>Rotarot</t>
  </si>
  <si>
    <t>Eğik Rotarot</t>
  </si>
  <si>
    <t xml:space="preserve">Suhavuzu </t>
  </si>
  <si>
    <t>Balon Havuzu</t>
  </si>
  <si>
    <t>Diğer Genel Giderler</t>
  </si>
  <si>
    <t>Boya</t>
  </si>
  <si>
    <t>Hırdavat Malzemesi</t>
  </si>
  <si>
    <t>Genel Giderler</t>
  </si>
  <si>
    <t>GÜN</t>
  </si>
  <si>
    <t>Montaj Masrafı</t>
  </si>
  <si>
    <t>Satış TL</t>
  </si>
  <si>
    <t>Satış €</t>
  </si>
  <si>
    <t>Satış USD</t>
  </si>
  <si>
    <t>Sünger Oyuncak ve Ürünler7</t>
  </si>
  <si>
    <t>trambolin ve toodler</t>
  </si>
  <si>
    <t>belgeler</t>
  </si>
  <si>
    <t>*Zemin Kaplama Puzzle</t>
  </si>
  <si>
    <t>*Çit (Panel)</t>
  </si>
  <si>
    <t>*Ağlar</t>
  </si>
  <si>
    <t>*MDF Sistem Üstü Görsel</t>
  </si>
  <si>
    <t>*İp</t>
  </si>
  <si>
    <t>*Geçmeler</t>
  </si>
  <si>
    <t>*Yatay Rulmanlı Geçiş</t>
  </si>
  <si>
    <t xml:space="preserve">*MDF'ler </t>
  </si>
  <si>
    <t>*Top Havuzu Topu</t>
  </si>
  <si>
    <t>3m2 sünger+6 m2 branda</t>
  </si>
  <si>
    <t>düz yap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</si>
</sst>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₺&quot;"/>
    <numFmt numFmtId="165" formatCode="#,##0\ [$USD];[Red]\-#,##0\ [$USD]"/>
  </numFmts>
  <fonts count="8" x14ac:knownFonts="1"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8"/>
      <name val="Calibri"/>
      <family val="2"/>
      <charset val="162"/>
    </font>
    <font>
      <b/>
      <sz val="18"/>
      <color indexed="8"/>
      <name val="Calibri"/>
      <family val="2"/>
      <charset val="162"/>
    </font>
    <font>
      <b/>
      <sz val="16"/>
      <name val="Arial"/>
      <family val="2"/>
      <charset val="162"/>
    </font>
    <font>
      <sz val="11"/>
      <color indexed="9"/>
      <name val="Calibri"/>
      <family val="2"/>
      <charset val="162"/>
    </font>
    <font>
      <u/>
      <sz val="11"/>
      <color indexed="8"/>
      <name val="Calibri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0"/>
      </patternFill>
    </fill>
    <fill>
      <patternFill patternType="solid">
        <fgColor indexed="11"/>
        <b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26"/>
      </patternFill>
    </fill>
    <fill>
      <patternFill patternType="solid">
        <fgColor indexed="57"/>
        <bgColor indexed="11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0" fillId="2" borderId="0" xfId="0" applyFont="1" applyFill="1"/>
    <xf numFmtId="0" fontId="2" fillId="0" borderId="0" xfId="1" applyFont="1" applyAlignment="1">
      <alignment horizontal="center"/>
    </xf>
    <xf numFmtId="0" fontId="2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5" fillId="0" borderId="0" xfId="0" applyFont="1"/>
    <xf numFmtId="0" fontId="3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applyNumberFormat="1" applyAlignment="1">
      <alignment horizontal="center"/>
    </xf>
    <xf numFmtId="164" fontId="3" fillId="0" borderId="0" xfId="1" applyNumberFormat="1" applyAlignment="1">
      <alignment horizontal="center"/>
    </xf>
    <xf numFmtId="0" fontId="3" fillId="4" borderId="0" xfId="1" applyFont="1" applyFill="1" applyAlignment="1">
      <alignment horizontal="center"/>
    </xf>
    <xf numFmtId="0" fontId="6" fillId="5" borderId="0" xfId="1" applyFont="1" applyFill="1" applyAlignment="1">
      <alignment horizontal="center"/>
    </xf>
    <xf numFmtId="0" fontId="3" fillId="4" borderId="0" xfId="1" applyNumberFormat="1" applyFill="1" applyAlignment="1">
      <alignment horizontal="center"/>
    </xf>
    <xf numFmtId="164" fontId="3" fillId="4" borderId="0" xfId="1" applyNumberFormat="1" applyFill="1" applyAlignment="1">
      <alignment horizontal="center"/>
    </xf>
    <xf numFmtId="0" fontId="0" fillId="0" borderId="0" xfId="0" applyFont="1" applyAlignment="1">
      <alignment horizontal="center"/>
    </xf>
    <xf numFmtId="3" fontId="3" fillId="0" borderId="0" xfId="1" applyNumberFormat="1" applyAlignment="1">
      <alignment horizontal="center"/>
    </xf>
    <xf numFmtId="165" fontId="3" fillId="0" borderId="0" xfId="1" applyNumberFormat="1" applyAlignment="1">
      <alignment horizontal="center"/>
    </xf>
    <xf numFmtId="2" fontId="0" fillId="0" borderId="0" xfId="0" applyNumberFormat="1"/>
    <xf numFmtId="0" fontId="5" fillId="3" borderId="0" xfId="0" applyFont="1" applyFill="1" applyBorder="1"/>
    <xf numFmtId="0" fontId="0" fillId="0" borderId="0" xfId="0" applyFont="1" applyBorder="1"/>
    <xf numFmtId="0" fontId="4" fillId="3" borderId="0" xfId="1" applyFont="1" applyFill="1" applyBorder="1" applyAlignment="1">
      <alignment horizontal="left"/>
    </xf>
    <xf numFmtId="0" fontId="5" fillId="6" borderId="0" xfId="0" applyFont="1" applyFill="1" applyBorder="1"/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CC33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0"/>
  <sheetViews>
    <sheetView tabSelected="1" topLeftCell="A106" zoomScale="85" zoomScaleNormal="85" workbookViewId="0">
      <selection activeCell="F118" sqref="F118"/>
    </sheetView>
  </sheetViews>
  <sheetFormatPr defaultColWidth="11.5703125" defaultRowHeight="12.75" x14ac:dyDescent="0.2"/>
  <cols>
    <col min="1" max="1" width="34.28515625" customWidth="1"/>
    <col min="2" max="2" width="6.85546875" customWidth="1"/>
    <col min="6" max="6" width="15.7109375" customWidth="1"/>
  </cols>
  <sheetData>
    <row r="2" spans="1:6" x14ac:dyDescent="0.2">
      <c r="A2" t="s">
        <v>0</v>
      </c>
      <c r="B2">
        <v>12</v>
      </c>
    </row>
    <row r="3" spans="1:6" x14ac:dyDescent="0.2">
      <c r="A3" t="s">
        <v>1</v>
      </c>
    </row>
    <row r="4" spans="1:6" x14ac:dyDescent="0.2">
      <c r="A4" t="s">
        <v>2</v>
      </c>
      <c r="B4" s="17">
        <v>3</v>
      </c>
    </row>
    <row r="5" spans="1:6" x14ac:dyDescent="0.2">
      <c r="A5" s="1" t="s">
        <v>3</v>
      </c>
      <c r="B5" s="1">
        <f>IF(B3&gt;2,B2*((2*B4)+4),B2*((2*B4)+3))</f>
        <v>108</v>
      </c>
      <c r="C5" s="19" t="s">
        <v>4</v>
      </c>
      <c r="D5" s="19"/>
      <c r="E5" s="19"/>
      <c r="F5" s="19"/>
    </row>
    <row r="7" spans="1:6" ht="15" x14ac:dyDescent="0.25">
      <c r="A7" s="2" t="s">
        <v>5</v>
      </c>
      <c r="B7" s="2" t="s">
        <v>6</v>
      </c>
      <c r="C7" s="2"/>
      <c r="D7" s="3" t="s">
        <v>7</v>
      </c>
      <c r="E7" s="4" t="s">
        <v>8</v>
      </c>
      <c r="F7" s="4" t="s">
        <v>9</v>
      </c>
    </row>
    <row r="8" spans="1:6" s="5" customFormat="1" ht="24.2" customHeight="1" x14ac:dyDescent="0.35">
      <c r="A8" s="20" t="s">
        <v>10</v>
      </c>
      <c r="B8" s="20"/>
      <c r="C8" s="20"/>
      <c r="D8" s="20"/>
      <c r="E8" s="20"/>
      <c r="F8" s="20"/>
    </row>
    <row r="9" spans="1:6" ht="15" x14ac:dyDescent="0.25">
      <c r="A9" s="6" t="s">
        <v>11</v>
      </c>
      <c r="B9" s="7">
        <v>1</v>
      </c>
      <c r="C9" s="6" t="s">
        <v>12</v>
      </c>
      <c r="D9" s="8"/>
      <c r="E9" s="9">
        <v>1000</v>
      </c>
      <c r="F9" s="9">
        <f t="shared" ref="F9:F30" si="0">E9*D9*B9</f>
        <v>0</v>
      </c>
    </row>
    <row r="10" spans="1:6" ht="15" x14ac:dyDescent="0.25">
      <c r="A10" s="6" t="s">
        <v>122</v>
      </c>
      <c r="B10" s="7">
        <v>1</v>
      </c>
      <c r="C10" s="6" t="s">
        <v>13</v>
      </c>
      <c r="D10" s="8"/>
      <c r="E10" s="9">
        <v>18</v>
      </c>
      <c r="F10" s="9">
        <f t="shared" si="0"/>
        <v>0</v>
      </c>
    </row>
    <row r="11" spans="1:6" ht="15" x14ac:dyDescent="0.25">
      <c r="A11" s="10" t="s">
        <v>14</v>
      </c>
      <c r="B11" s="11">
        <v>1</v>
      </c>
      <c r="C11" s="10" t="s">
        <v>15</v>
      </c>
      <c r="D11" s="12">
        <f>B5</f>
        <v>108</v>
      </c>
      <c r="E11" s="13">
        <v>21</v>
      </c>
      <c r="F11" s="13">
        <f t="shared" si="0"/>
        <v>2268</v>
      </c>
    </row>
    <row r="12" spans="1:6" ht="15" x14ac:dyDescent="0.25">
      <c r="A12" s="6" t="s">
        <v>123</v>
      </c>
      <c r="B12" s="7">
        <v>1</v>
      </c>
      <c r="C12" s="6" t="s">
        <v>16</v>
      </c>
      <c r="D12" s="8"/>
      <c r="E12" s="9">
        <v>150</v>
      </c>
      <c r="F12" s="9">
        <f t="shared" si="0"/>
        <v>0</v>
      </c>
    </row>
    <row r="13" spans="1:6" ht="15" x14ac:dyDescent="0.25">
      <c r="A13" s="6" t="s">
        <v>17</v>
      </c>
      <c r="B13" s="7">
        <v>1</v>
      </c>
      <c r="C13" s="6" t="s">
        <v>12</v>
      </c>
      <c r="D13" s="8"/>
      <c r="E13" s="9">
        <v>25</v>
      </c>
      <c r="F13" s="9">
        <f t="shared" si="0"/>
        <v>0</v>
      </c>
    </row>
    <row r="14" spans="1:6" ht="15" x14ac:dyDescent="0.25">
      <c r="A14" s="6" t="s">
        <v>18</v>
      </c>
      <c r="B14" s="7">
        <v>1</v>
      </c>
      <c r="C14" s="6" t="s">
        <v>13</v>
      </c>
      <c r="D14" s="8"/>
      <c r="E14" s="9">
        <v>25</v>
      </c>
      <c r="F14" s="9">
        <f t="shared" si="0"/>
        <v>0</v>
      </c>
    </row>
    <row r="15" spans="1:6" ht="15" x14ac:dyDescent="0.25">
      <c r="A15" s="6" t="s">
        <v>124</v>
      </c>
      <c r="B15" s="7">
        <v>1</v>
      </c>
      <c r="C15" s="6" t="s">
        <v>13</v>
      </c>
      <c r="D15" s="8">
        <f>B4*1*B2</f>
        <v>36</v>
      </c>
      <c r="E15" s="9">
        <v>20</v>
      </c>
      <c r="F15" s="9">
        <f t="shared" si="0"/>
        <v>720</v>
      </c>
    </row>
    <row r="16" spans="1:6" ht="15" x14ac:dyDescent="0.25">
      <c r="A16" s="6" t="s">
        <v>125</v>
      </c>
      <c r="B16" s="7">
        <v>1</v>
      </c>
      <c r="C16" s="6" t="s">
        <v>12</v>
      </c>
      <c r="D16" s="8"/>
      <c r="E16" s="9">
        <v>100</v>
      </c>
      <c r="F16" s="9">
        <f t="shared" si="0"/>
        <v>0</v>
      </c>
    </row>
    <row r="17" spans="1:6" ht="15" x14ac:dyDescent="0.25">
      <c r="A17" s="6" t="s">
        <v>19</v>
      </c>
      <c r="B17" s="7">
        <v>1</v>
      </c>
      <c r="C17" s="6" t="s">
        <v>12</v>
      </c>
      <c r="D17" s="8"/>
      <c r="E17" s="9">
        <v>60</v>
      </c>
      <c r="F17" s="9">
        <f t="shared" si="0"/>
        <v>0</v>
      </c>
    </row>
    <row r="18" spans="1:6" ht="15" x14ac:dyDescent="0.25">
      <c r="A18" s="6" t="s">
        <v>126</v>
      </c>
      <c r="B18" s="7">
        <v>1</v>
      </c>
      <c r="C18" s="6" t="s">
        <v>20</v>
      </c>
      <c r="D18" s="8">
        <v>5</v>
      </c>
      <c r="E18" s="9">
        <v>45</v>
      </c>
      <c r="F18" s="9">
        <f t="shared" si="0"/>
        <v>225</v>
      </c>
    </row>
    <row r="19" spans="1:6" ht="15" x14ac:dyDescent="0.25">
      <c r="A19" s="6" t="s">
        <v>128</v>
      </c>
      <c r="B19" s="7">
        <v>1</v>
      </c>
      <c r="C19" s="6" t="s">
        <v>12</v>
      </c>
      <c r="D19" s="8"/>
      <c r="E19" s="9">
        <v>350</v>
      </c>
      <c r="F19" s="9">
        <f t="shared" si="0"/>
        <v>0</v>
      </c>
    </row>
    <row r="20" spans="1:6" ht="15" x14ac:dyDescent="0.25">
      <c r="A20" s="6" t="s">
        <v>21</v>
      </c>
      <c r="B20" s="7">
        <v>1</v>
      </c>
      <c r="C20" s="6" t="s">
        <v>13</v>
      </c>
      <c r="D20" s="8"/>
      <c r="E20" s="9">
        <v>20</v>
      </c>
      <c r="F20" s="9">
        <f t="shared" si="0"/>
        <v>0</v>
      </c>
    </row>
    <row r="21" spans="1:6" ht="15" x14ac:dyDescent="0.25">
      <c r="A21" s="6" t="s">
        <v>127</v>
      </c>
      <c r="B21" s="7">
        <v>1</v>
      </c>
      <c r="C21" s="6" t="s">
        <v>12</v>
      </c>
      <c r="D21" s="8">
        <v>16</v>
      </c>
      <c r="E21" s="9">
        <v>10</v>
      </c>
      <c r="F21" s="9">
        <f t="shared" si="0"/>
        <v>160</v>
      </c>
    </row>
    <row r="22" spans="1:6" ht="15" x14ac:dyDescent="0.25">
      <c r="A22" s="6" t="s">
        <v>22</v>
      </c>
      <c r="B22" s="7">
        <v>1</v>
      </c>
      <c r="C22" s="6" t="s">
        <v>12</v>
      </c>
      <c r="D22" s="8"/>
      <c r="E22" s="9">
        <v>30</v>
      </c>
      <c r="F22" s="9">
        <f t="shared" si="0"/>
        <v>0</v>
      </c>
    </row>
    <row r="23" spans="1:6" ht="15" x14ac:dyDescent="0.25">
      <c r="A23" s="6" t="s">
        <v>129</v>
      </c>
      <c r="B23" s="7">
        <v>1</v>
      </c>
      <c r="C23" s="6" t="s">
        <v>12</v>
      </c>
      <c r="D23" s="8"/>
      <c r="E23" s="9">
        <v>100</v>
      </c>
      <c r="F23" s="9">
        <f t="shared" si="0"/>
        <v>0</v>
      </c>
    </row>
    <row r="24" spans="1:6" ht="15" x14ac:dyDescent="0.25">
      <c r="A24" s="6" t="s">
        <v>23</v>
      </c>
      <c r="B24" s="7">
        <v>1</v>
      </c>
      <c r="C24" s="6" t="s">
        <v>12</v>
      </c>
      <c r="D24" s="8"/>
      <c r="E24" s="9">
        <v>1250</v>
      </c>
      <c r="F24" s="9">
        <f t="shared" si="0"/>
        <v>0</v>
      </c>
    </row>
    <row r="25" spans="1:6" ht="15" x14ac:dyDescent="0.25">
      <c r="A25" s="6" t="s">
        <v>24</v>
      </c>
      <c r="B25" s="7">
        <v>1</v>
      </c>
      <c r="C25" s="6" t="s">
        <v>12</v>
      </c>
      <c r="D25" s="8"/>
      <c r="E25" s="9">
        <v>1250</v>
      </c>
      <c r="F25" s="9">
        <f t="shared" si="0"/>
        <v>0</v>
      </c>
    </row>
    <row r="26" spans="1:6" ht="15" x14ac:dyDescent="0.25">
      <c r="A26" s="6" t="s">
        <v>25</v>
      </c>
      <c r="B26" s="7">
        <v>1</v>
      </c>
      <c r="C26" s="6" t="s">
        <v>12</v>
      </c>
      <c r="D26" s="8"/>
      <c r="E26" s="9">
        <v>800</v>
      </c>
      <c r="F26" s="9">
        <f t="shared" si="0"/>
        <v>0</v>
      </c>
    </row>
    <row r="27" spans="1:6" ht="15" x14ac:dyDescent="0.25">
      <c r="A27" s="6" t="s">
        <v>26</v>
      </c>
      <c r="B27" s="7">
        <v>1</v>
      </c>
      <c r="C27" s="6" t="s">
        <v>13</v>
      </c>
      <c r="D27" s="8"/>
      <c r="E27" s="9">
        <v>125</v>
      </c>
      <c r="F27" s="9">
        <f t="shared" si="0"/>
        <v>0</v>
      </c>
    </row>
    <row r="28" spans="1:6" ht="15" x14ac:dyDescent="0.25">
      <c r="A28" s="6" t="s">
        <v>27</v>
      </c>
      <c r="B28" s="7">
        <v>1</v>
      </c>
      <c r="C28" s="6" t="s">
        <v>13</v>
      </c>
      <c r="D28" s="8"/>
      <c r="E28" s="9">
        <v>125</v>
      </c>
      <c r="F28" s="9">
        <f t="shared" si="0"/>
        <v>0</v>
      </c>
    </row>
    <row r="29" spans="1:6" ht="15" x14ac:dyDescent="0.25">
      <c r="A29" s="6" t="s">
        <v>130</v>
      </c>
      <c r="B29" s="7">
        <v>1</v>
      </c>
      <c r="C29" s="6" t="s">
        <v>28</v>
      </c>
      <c r="D29" s="8"/>
      <c r="E29" s="9">
        <v>225</v>
      </c>
      <c r="F29" s="9">
        <f t="shared" si="0"/>
        <v>0</v>
      </c>
    </row>
    <row r="30" spans="1:6" ht="15" x14ac:dyDescent="0.25">
      <c r="A30" s="6" t="s">
        <v>29</v>
      </c>
      <c r="B30" s="7">
        <v>1</v>
      </c>
      <c r="C30" s="6" t="s">
        <v>12</v>
      </c>
      <c r="D30" s="8"/>
      <c r="E30" s="9">
        <v>3250</v>
      </c>
      <c r="F30" s="9">
        <f t="shared" si="0"/>
        <v>0</v>
      </c>
    </row>
    <row r="31" spans="1:6" ht="15" x14ac:dyDescent="0.25">
      <c r="A31" s="6" t="s">
        <v>30</v>
      </c>
      <c r="B31" s="7">
        <v>1</v>
      </c>
      <c r="C31" s="6" t="s">
        <v>12</v>
      </c>
      <c r="D31" s="8"/>
      <c r="E31" s="9">
        <v>125</v>
      </c>
      <c r="F31" s="9">
        <f>E31*D31</f>
        <v>0</v>
      </c>
    </row>
    <row r="32" spans="1:6" ht="15" x14ac:dyDescent="0.25">
      <c r="A32" s="6" t="s">
        <v>31</v>
      </c>
      <c r="B32" s="7">
        <v>1</v>
      </c>
      <c r="C32" s="6" t="s">
        <v>12</v>
      </c>
      <c r="D32" s="8"/>
      <c r="E32" s="9">
        <v>400</v>
      </c>
      <c r="F32" s="9">
        <f>E32*D32*B32</f>
        <v>0</v>
      </c>
    </row>
    <row r="33" spans="1:10" ht="15" x14ac:dyDescent="0.25">
      <c r="A33" s="6" t="s">
        <v>32</v>
      </c>
      <c r="B33" s="7">
        <v>1</v>
      </c>
      <c r="C33" s="6" t="s">
        <v>12</v>
      </c>
      <c r="D33" s="8"/>
      <c r="E33" s="9">
        <v>500</v>
      </c>
      <c r="F33" s="9">
        <f>E33*D33</f>
        <v>0</v>
      </c>
    </row>
    <row r="34" spans="1:10" ht="15" x14ac:dyDescent="0.25">
      <c r="A34" s="6" t="s">
        <v>33</v>
      </c>
      <c r="B34" s="7">
        <v>1</v>
      </c>
      <c r="C34" s="6" t="s">
        <v>12</v>
      </c>
      <c r="D34" s="8"/>
      <c r="E34" s="9">
        <v>3750</v>
      </c>
      <c r="F34" s="9">
        <f>E34*D34*B34</f>
        <v>0</v>
      </c>
    </row>
    <row r="36" spans="1:10" s="5" customFormat="1" ht="24.2" customHeight="1" x14ac:dyDescent="0.35">
      <c r="A36" s="20" t="s">
        <v>34</v>
      </c>
      <c r="B36" s="20"/>
      <c r="C36" s="20"/>
      <c r="D36" s="20"/>
      <c r="E36" s="20"/>
      <c r="F36" s="20"/>
    </row>
    <row r="37" spans="1:10" ht="15" x14ac:dyDescent="0.25">
      <c r="A37" s="6" t="s">
        <v>35</v>
      </c>
      <c r="B37" s="7">
        <v>1</v>
      </c>
      <c r="C37" s="6" t="s">
        <v>12</v>
      </c>
      <c r="D37" s="8">
        <v>160</v>
      </c>
      <c r="E37" s="9">
        <v>4</v>
      </c>
      <c r="F37" s="9">
        <f>E37*D37</f>
        <v>640</v>
      </c>
      <c r="G37" s="19" t="s">
        <v>36</v>
      </c>
      <c r="H37" s="19"/>
      <c r="I37" s="19"/>
    </row>
    <row r="38" spans="1:10" ht="15" x14ac:dyDescent="0.25">
      <c r="A38" s="6" t="s">
        <v>37</v>
      </c>
      <c r="B38" s="7">
        <v>1</v>
      </c>
      <c r="C38" s="6" t="s">
        <v>12</v>
      </c>
      <c r="D38" s="8">
        <v>16</v>
      </c>
      <c r="E38" s="9">
        <v>50</v>
      </c>
      <c r="F38" s="9">
        <f>E38*D38*B38</f>
        <v>800</v>
      </c>
    </row>
    <row r="39" spans="1:10" ht="15" x14ac:dyDescent="0.25">
      <c r="A39" s="6" t="s">
        <v>38</v>
      </c>
      <c r="B39" s="7">
        <v>1</v>
      </c>
      <c r="C39" s="6" t="s">
        <v>16</v>
      </c>
      <c r="D39" s="8">
        <v>40</v>
      </c>
      <c r="E39" s="9">
        <v>17.5</v>
      </c>
      <c r="F39" s="9">
        <f>E39*D39*B39</f>
        <v>700</v>
      </c>
      <c r="G39" s="19" t="s">
        <v>39</v>
      </c>
      <c r="H39" s="19"/>
      <c r="I39" s="19"/>
      <c r="J39" s="19"/>
    </row>
    <row r="40" spans="1:10" ht="15" x14ac:dyDescent="0.25">
      <c r="A40" s="6" t="s">
        <v>40</v>
      </c>
      <c r="B40" s="7">
        <v>1</v>
      </c>
      <c r="C40" s="6" t="s">
        <v>13</v>
      </c>
      <c r="D40" s="8">
        <v>6</v>
      </c>
      <c r="E40" s="9">
        <v>175</v>
      </c>
      <c r="F40" s="9">
        <f>E40*D40*B40</f>
        <v>1050</v>
      </c>
      <c r="G40" t="s">
        <v>41</v>
      </c>
      <c r="H40" t="s">
        <v>131</v>
      </c>
    </row>
    <row r="41" spans="1:10" ht="15" x14ac:dyDescent="0.25">
      <c r="A41" s="6" t="s">
        <v>42</v>
      </c>
      <c r="B41" s="7">
        <v>1</v>
      </c>
      <c r="C41" s="6" t="s">
        <v>12</v>
      </c>
      <c r="D41" s="8"/>
      <c r="E41" s="9">
        <v>3250</v>
      </c>
      <c r="F41" s="9">
        <f>E41*D41*B41</f>
        <v>0</v>
      </c>
      <c r="G41" t="s">
        <v>43</v>
      </c>
    </row>
    <row r="43" spans="1:10" s="5" customFormat="1" ht="24.2" customHeight="1" x14ac:dyDescent="0.3">
      <c r="A43" s="18" t="s">
        <v>44</v>
      </c>
      <c r="B43" s="18"/>
      <c r="C43" s="18"/>
      <c r="D43" s="18"/>
      <c r="E43" s="18"/>
      <c r="F43" s="18"/>
    </row>
    <row r="44" spans="1:10" ht="15" x14ac:dyDescent="0.25">
      <c r="A44" s="6" t="s">
        <v>45</v>
      </c>
      <c r="B44" s="7">
        <v>1</v>
      </c>
      <c r="C44" s="6" t="s">
        <v>12</v>
      </c>
      <c r="D44" s="8"/>
      <c r="E44" s="9">
        <v>1000</v>
      </c>
      <c r="F44" s="9">
        <f t="shared" ref="F44:F59" si="1">E44*D44*B44</f>
        <v>0</v>
      </c>
      <c r="G44" t="s">
        <v>132</v>
      </c>
    </row>
    <row r="45" spans="1:10" ht="15" x14ac:dyDescent="0.25">
      <c r="A45" s="6" t="s">
        <v>46</v>
      </c>
      <c r="B45" s="7">
        <v>1</v>
      </c>
      <c r="C45" s="6" t="s">
        <v>12</v>
      </c>
      <c r="D45" s="8"/>
      <c r="E45" s="9">
        <v>1000</v>
      </c>
      <c r="F45" s="9">
        <f t="shared" si="1"/>
        <v>0</v>
      </c>
    </row>
    <row r="46" spans="1:10" ht="15" x14ac:dyDescent="0.25">
      <c r="A46" s="6" t="s">
        <v>47</v>
      </c>
      <c r="B46" s="7">
        <v>1</v>
      </c>
      <c r="C46" s="6" t="s">
        <v>12</v>
      </c>
      <c r="D46" s="8"/>
      <c r="E46" s="9">
        <v>1750</v>
      </c>
      <c r="F46" s="9">
        <f t="shared" si="1"/>
        <v>0</v>
      </c>
    </row>
    <row r="47" spans="1:10" ht="15" x14ac:dyDescent="0.25">
      <c r="A47" s="6" t="s">
        <v>48</v>
      </c>
      <c r="B47" s="7">
        <v>1</v>
      </c>
      <c r="C47" s="6" t="s">
        <v>12</v>
      </c>
      <c r="D47" s="8"/>
      <c r="E47" s="9">
        <v>1000</v>
      </c>
      <c r="F47" s="9">
        <f t="shared" si="1"/>
        <v>0</v>
      </c>
    </row>
    <row r="48" spans="1:10" ht="15" x14ac:dyDescent="0.25">
      <c r="A48" s="6" t="s">
        <v>49</v>
      </c>
      <c r="B48" s="7">
        <v>1</v>
      </c>
      <c r="C48" s="6" t="s">
        <v>12</v>
      </c>
      <c r="D48" s="8"/>
      <c r="E48" s="9">
        <v>1000</v>
      </c>
      <c r="F48" s="9">
        <f t="shared" si="1"/>
        <v>0</v>
      </c>
    </row>
    <row r="49" spans="1:6" ht="15" x14ac:dyDescent="0.25">
      <c r="A49" s="14" t="s">
        <v>50</v>
      </c>
      <c r="B49" s="7">
        <v>1</v>
      </c>
      <c r="C49" s="6" t="s">
        <v>12</v>
      </c>
      <c r="D49" s="8"/>
      <c r="E49" s="9">
        <v>3000</v>
      </c>
      <c r="F49" s="9">
        <f t="shared" si="1"/>
        <v>0</v>
      </c>
    </row>
    <row r="50" spans="1:6" ht="15" x14ac:dyDescent="0.25">
      <c r="A50" s="6" t="s">
        <v>51</v>
      </c>
      <c r="B50" s="7">
        <v>1</v>
      </c>
      <c r="C50" s="6" t="s">
        <v>12</v>
      </c>
      <c r="D50" s="8"/>
      <c r="E50" s="9">
        <v>1125</v>
      </c>
      <c r="F50" s="9">
        <f t="shared" si="1"/>
        <v>0</v>
      </c>
    </row>
    <row r="51" spans="1:6" ht="15" x14ac:dyDescent="0.25">
      <c r="A51" s="6" t="s">
        <v>52</v>
      </c>
      <c r="B51" s="7">
        <v>1</v>
      </c>
      <c r="C51" s="6" t="s">
        <v>12</v>
      </c>
      <c r="D51" s="8"/>
      <c r="E51" s="9">
        <v>575</v>
      </c>
      <c r="F51" s="9">
        <f t="shared" si="1"/>
        <v>0</v>
      </c>
    </row>
    <row r="52" spans="1:6" ht="15" x14ac:dyDescent="0.25">
      <c r="A52" s="6" t="s">
        <v>53</v>
      </c>
      <c r="B52" s="7">
        <v>1</v>
      </c>
      <c r="C52" s="6" t="s">
        <v>12</v>
      </c>
      <c r="D52" s="8"/>
      <c r="E52" s="9">
        <v>1000</v>
      </c>
      <c r="F52" s="9">
        <f t="shared" si="1"/>
        <v>0</v>
      </c>
    </row>
    <row r="53" spans="1:6" ht="15" x14ac:dyDescent="0.25">
      <c r="A53" s="6" t="s">
        <v>54</v>
      </c>
      <c r="B53" s="7">
        <v>1</v>
      </c>
      <c r="C53" s="6" t="s">
        <v>12</v>
      </c>
      <c r="D53" s="8"/>
      <c r="E53" s="9">
        <v>3000</v>
      </c>
      <c r="F53" s="9">
        <f t="shared" si="1"/>
        <v>0</v>
      </c>
    </row>
    <row r="54" spans="1:6" ht="15" x14ac:dyDescent="0.25">
      <c r="A54" s="6" t="s">
        <v>55</v>
      </c>
      <c r="B54" s="7">
        <v>1</v>
      </c>
      <c r="C54" s="6" t="s">
        <v>12</v>
      </c>
      <c r="D54" s="8"/>
      <c r="E54" s="9">
        <v>750</v>
      </c>
      <c r="F54" s="9">
        <f t="shared" si="1"/>
        <v>0</v>
      </c>
    </row>
    <row r="55" spans="1:6" ht="15" x14ac:dyDescent="0.25">
      <c r="A55" s="6" t="s">
        <v>56</v>
      </c>
      <c r="B55" s="7">
        <v>1</v>
      </c>
      <c r="C55" s="6" t="s">
        <v>12</v>
      </c>
      <c r="D55" s="8"/>
      <c r="E55" s="9">
        <v>4500</v>
      </c>
      <c r="F55" s="9">
        <f t="shared" si="1"/>
        <v>0</v>
      </c>
    </row>
    <row r="56" spans="1:6" ht="15" x14ac:dyDescent="0.25">
      <c r="A56" s="6" t="s">
        <v>57</v>
      </c>
      <c r="B56" s="7">
        <v>1</v>
      </c>
      <c r="C56" s="6" t="s">
        <v>12</v>
      </c>
      <c r="D56" s="8"/>
      <c r="E56" s="9">
        <v>6000</v>
      </c>
      <c r="F56" s="9">
        <f t="shared" si="1"/>
        <v>0</v>
      </c>
    </row>
    <row r="57" spans="1:6" ht="15" x14ac:dyDescent="0.25">
      <c r="A57" s="6" t="s">
        <v>58</v>
      </c>
      <c r="B57" s="7">
        <v>1</v>
      </c>
      <c r="C57" s="6" t="s">
        <v>12</v>
      </c>
      <c r="D57" s="8"/>
      <c r="E57" s="9">
        <v>4000</v>
      </c>
      <c r="F57" s="9">
        <f t="shared" si="1"/>
        <v>0</v>
      </c>
    </row>
    <row r="58" spans="1:6" ht="15" x14ac:dyDescent="0.25">
      <c r="A58" s="6" t="s">
        <v>59</v>
      </c>
      <c r="B58" s="7">
        <v>1</v>
      </c>
      <c r="C58" s="6" t="s">
        <v>12</v>
      </c>
      <c r="D58" s="8"/>
      <c r="E58" s="9">
        <v>6000</v>
      </c>
      <c r="F58" s="9">
        <f t="shared" si="1"/>
        <v>0</v>
      </c>
    </row>
    <row r="59" spans="1:6" ht="15" x14ac:dyDescent="0.25">
      <c r="A59" s="6" t="s">
        <v>60</v>
      </c>
      <c r="B59" s="7">
        <v>1</v>
      </c>
      <c r="C59" s="6" t="s">
        <v>12</v>
      </c>
      <c r="D59" s="8"/>
      <c r="E59" s="9">
        <v>10000</v>
      </c>
      <c r="F59" s="9">
        <f t="shared" si="1"/>
        <v>0</v>
      </c>
    </row>
    <row r="60" spans="1:6" s="5" customFormat="1" ht="24.2" customHeight="1" x14ac:dyDescent="0.35">
      <c r="A60" s="20" t="s">
        <v>61</v>
      </c>
      <c r="B60" s="20"/>
      <c r="C60" s="20"/>
      <c r="D60" s="20"/>
      <c r="E60" s="20"/>
      <c r="F60" s="20"/>
    </row>
    <row r="61" spans="1:6" ht="15" x14ac:dyDescent="0.25">
      <c r="A61" s="6" t="s">
        <v>62</v>
      </c>
      <c r="B61" s="7">
        <v>1</v>
      </c>
      <c r="C61" s="6" t="s">
        <v>12</v>
      </c>
      <c r="D61" s="8"/>
      <c r="E61" s="9">
        <v>750</v>
      </c>
      <c r="F61" s="9">
        <f t="shared" ref="F61:F71" si="2">E61*D61*B61</f>
        <v>0</v>
      </c>
    </row>
    <row r="62" spans="1:6" ht="15" x14ac:dyDescent="0.25">
      <c r="A62" s="6" t="s">
        <v>63</v>
      </c>
      <c r="B62" s="7">
        <v>1</v>
      </c>
      <c r="C62" s="6" t="s">
        <v>12</v>
      </c>
      <c r="D62" s="8"/>
      <c r="E62" s="9">
        <v>1750</v>
      </c>
      <c r="F62" s="9">
        <f t="shared" si="2"/>
        <v>0</v>
      </c>
    </row>
    <row r="63" spans="1:6" ht="15" x14ac:dyDescent="0.25">
      <c r="A63" s="6" t="s">
        <v>64</v>
      </c>
      <c r="B63" s="7">
        <v>1</v>
      </c>
      <c r="C63" s="6" t="s">
        <v>12</v>
      </c>
      <c r="D63" s="8"/>
      <c r="E63" s="9">
        <v>900</v>
      </c>
      <c r="F63" s="9">
        <f t="shared" si="2"/>
        <v>0</v>
      </c>
    </row>
    <row r="64" spans="1:6" ht="15" x14ac:dyDescent="0.25">
      <c r="A64" s="6" t="s">
        <v>65</v>
      </c>
      <c r="B64" s="7">
        <v>1</v>
      </c>
      <c r="C64" s="6" t="s">
        <v>12</v>
      </c>
      <c r="D64" s="8"/>
      <c r="E64" s="9">
        <v>6250</v>
      </c>
      <c r="F64" s="9">
        <f t="shared" si="2"/>
        <v>0</v>
      </c>
    </row>
    <row r="65" spans="1:6" ht="15" x14ac:dyDescent="0.25">
      <c r="A65" s="6" t="s">
        <v>66</v>
      </c>
      <c r="B65" s="7">
        <v>1</v>
      </c>
      <c r="C65" s="6" t="s">
        <v>12</v>
      </c>
      <c r="D65" s="8"/>
      <c r="E65" s="9">
        <v>10000</v>
      </c>
      <c r="F65" s="9">
        <f t="shared" si="2"/>
        <v>0</v>
      </c>
    </row>
    <row r="66" spans="1:6" ht="15" x14ac:dyDescent="0.25">
      <c r="A66" s="6" t="s">
        <v>67</v>
      </c>
      <c r="B66" s="7">
        <v>1</v>
      </c>
      <c r="C66" s="6" t="s">
        <v>12</v>
      </c>
      <c r="D66" s="8"/>
      <c r="E66" s="9">
        <v>10000</v>
      </c>
      <c r="F66" s="9">
        <f t="shared" si="2"/>
        <v>0</v>
      </c>
    </row>
    <row r="67" spans="1:6" ht="15" x14ac:dyDescent="0.25">
      <c r="A67" s="6" t="s">
        <v>68</v>
      </c>
      <c r="B67" s="7">
        <v>1</v>
      </c>
      <c r="C67" s="6" t="s">
        <v>12</v>
      </c>
      <c r="D67" s="8"/>
      <c r="E67" s="9">
        <v>1875</v>
      </c>
      <c r="F67" s="9">
        <f t="shared" si="2"/>
        <v>0</v>
      </c>
    </row>
    <row r="68" spans="1:6" ht="15" x14ac:dyDescent="0.25">
      <c r="A68" s="6" t="s">
        <v>69</v>
      </c>
      <c r="B68" s="7">
        <v>1</v>
      </c>
      <c r="C68" s="6" t="s">
        <v>12</v>
      </c>
      <c r="D68" s="8"/>
      <c r="E68" s="9">
        <v>1750</v>
      </c>
      <c r="F68" s="9">
        <f t="shared" si="2"/>
        <v>0</v>
      </c>
    </row>
    <row r="69" spans="1:6" ht="15" x14ac:dyDescent="0.25">
      <c r="A69" s="6" t="s">
        <v>70</v>
      </c>
      <c r="B69" s="7">
        <v>1</v>
      </c>
      <c r="C69" s="6" t="s">
        <v>12</v>
      </c>
      <c r="D69" s="8"/>
      <c r="E69" s="9">
        <v>3000</v>
      </c>
      <c r="F69" s="9">
        <f t="shared" si="2"/>
        <v>0</v>
      </c>
    </row>
    <row r="70" spans="1:6" ht="15" x14ac:dyDescent="0.25">
      <c r="A70" s="6" t="s">
        <v>71</v>
      </c>
      <c r="B70" s="7">
        <v>1</v>
      </c>
      <c r="C70" s="6" t="s">
        <v>12</v>
      </c>
      <c r="D70" s="8"/>
      <c r="E70" s="9">
        <v>6250</v>
      </c>
      <c r="F70" s="9">
        <f t="shared" si="2"/>
        <v>0</v>
      </c>
    </row>
    <row r="71" spans="1:6" ht="15" x14ac:dyDescent="0.25">
      <c r="A71" s="6" t="s">
        <v>72</v>
      </c>
      <c r="B71" s="7">
        <v>1</v>
      </c>
      <c r="C71" s="6" t="s">
        <v>12</v>
      </c>
      <c r="D71" s="8"/>
      <c r="E71" s="9">
        <v>250</v>
      </c>
      <c r="F71" s="9">
        <f t="shared" si="2"/>
        <v>0</v>
      </c>
    </row>
    <row r="72" spans="1:6" s="5" customFormat="1" ht="24.2" customHeight="1" x14ac:dyDescent="0.3">
      <c r="A72" s="21" t="s">
        <v>119</v>
      </c>
      <c r="B72" s="21"/>
      <c r="C72" s="21"/>
      <c r="D72" s="21"/>
      <c r="E72" s="21"/>
      <c r="F72" s="21"/>
    </row>
    <row r="73" spans="1:6" ht="15" x14ac:dyDescent="0.25">
      <c r="A73" s="6" t="s">
        <v>73</v>
      </c>
      <c r="B73" s="7">
        <v>1</v>
      </c>
      <c r="C73" s="6" t="s">
        <v>12</v>
      </c>
      <c r="D73" s="8"/>
      <c r="E73" s="9">
        <v>40</v>
      </c>
      <c r="F73" s="9">
        <f t="shared" ref="F73:F88" si="3">E73*D73*B73</f>
        <v>0</v>
      </c>
    </row>
    <row r="74" spans="1:6" ht="15" x14ac:dyDescent="0.25">
      <c r="A74" s="6" t="s">
        <v>74</v>
      </c>
      <c r="B74" s="7">
        <v>1</v>
      </c>
      <c r="C74" s="6" t="s">
        <v>12</v>
      </c>
      <c r="D74" s="8"/>
      <c r="E74" s="9">
        <v>62.5</v>
      </c>
      <c r="F74" s="9">
        <f t="shared" si="3"/>
        <v>0</v>
      </c>
    </row>
    <row r="75" spans="1:6" ht="15" x14ac:dyDescent="0.25">
      <c r="A75" s="6" t="s">
        <v>75</v>
      </c>
      <c r="B75" s="7">
        <v>1</v>
      </c>
      <c r="C75" s="6" t="s">
        <v>12</v>
      </c>
      <c r="D75" s="8"/>
      <c r="E75" s="9">
        <v>125</v>
      </c>
      <c r="F75" s="9">
        <f t="shared" si="3"/>
        <v>0</v>
      </c>
    </row>
    <row r="76" spans="1:6" ht="15" x14ac:dyDescent="0.25">
      <c r="A76" s="6" t="s">
        <v>76</v>
      </c>
      <c r="B76" s="7">
        <v>1</v>
      </c>
      <c r="C76" s="6" t="s">
        <v>12</v>
      </c>
      <c r="D76" s="8"/>
      <c r="E76" s="9">
        <v>420</v>
      </c>
      <c r="F76" s="9">
        <f t="shared" si="3"/>
        <v>0</v>
      </c>
    </row>
    <row r="77" spans="1:6" ht="15" x14ac:dyDescent="0.25">
      <c r="A77" s="6" t="s">
        <v>77</v>
      </c>
      <c r="B77" s="7">
        <v>1</v>
      </c>
      <c r="C77" s="6" t="s">
        <v>12</v>
      </c>
      <c r="D77" s="8"/>
      <c r="E77" s="9">
        <v>100</v>
      </c>
      <c r="F77" s="9">
        <f t="shared" si="3"/>
        <v>0</v>
      </c>
    </row>
    <row r="78" spans="1:6" ht="15" x14ac:dyDescent="0.25">
      <c r="A78" s="6" t="s">
        <v>78</v>
      </c>
      <c r="B78" s="7">
        <v>1</v>
      </c>
      <c r="C78" s="6" t="s">
        <v>12</v>
      </c>
      <c r="D78" s="8"/>
      <c r="E78" s="9">
        <v>300</v>
      </c>
      <c r="F78" s="9">
        <f t="shared" si="3"/>
        <v>0</v>
      </c>
    </row>
    <row r="79" spans="1:6" ht="15" x14ac:dyDescent="0.25">
      <c r="A79" s="6" t="s">
        <v>79</v>
      </c>
      <c r="B79" s="7">
        <v>1</v>
      </c>
      <c r="C79" s="6" t="s">
        <v>12</v>
      </c>
      <c r="D79" s="8"/>
      <c r="E79" s="9">
        <v>150</v>
      </c>
      <c r="F79" s="9">
        <f t="shared" si="3"/>
        <v>0</v>
      </c>
    </row>
    <row r="80" spans="1:6" ht="15" x14ac:dyDescent="0.25">
      <c r="A80" s="6" t="s">
        <v>80</v>
      </c>
      <c r="B80" s="7">
        <v>1</v>
      </c>
      <c r="C80" s="6" t="s">
        <v>12</v>
      </c>
      <c r="D80" s="8"/>
      <c r="E80" s="9">
        <v>450</v>
      </c>
      <c r="F80" s="9">
        <f t="shared" si="3"/>
        <v>0</v>
      </c>
    </row>
    <row r="81" spans="1:6" ht="15" x14ac:dyDescent="0.25">
      <c r="A81" s="6" t="s">
        <v>81</v>
      </c>
      <c r="B81" s="7">
        <v>1</v>
      </c>
      <c r="C81" s="6" t="s">
        <v>12</v>
      </c>
      <c r="D81" s="8"/>
      <c r="E81" s="9">
        <v>250</v>
      </c>
      <c r="F81" s="9">
        <f t="shared" si="3"/>
        <v>0</v>
      </c>
    </row>
    <row r="82" spans="1:6" ht="15" x14ac:dyDescent="0.25">
      <c r="A82" s="6" t="s">
        <v>82</v>
      </c>
      <c r="B82" s="7">
        <v>1</v>
      </c>
      <c r="C82" s="6" t="s">
        <v>12</v>
      </c>
      <c r="D82" s="8"/>
      <c r="E82" s="9">
        <v>150</v>
      </c>
      <c r="F82" s="9">
        <f t="shared" si="3"/>
        <v>0</v>
      </c>
    </row>
    <row r="83" spans="1:6" ht="15" x14ac:dyDescent="0.25">
      <c r="A83" s="6" t="s">
        <v>83</v>
      </c>
      <c r="B83" s="7">
        <v>1</v>
      </c>
      <c r="C83" s="6" t="s">
        <v>12</v>
      </c>
      <c r="D83" s="8"/>
      <c r="E83" s="9">
        <v>125</v>
      </c>
      <c r="F83" s="9">
        <f t="shared" si="3"/>
        <v>0</v>
      </c>
    </row>
    <row r="84" spans="1:6" ht="15" x14ac:dyDescent="0.25">
      <c r="A84" s="6" t="s">
        <v>84</v>
      </c>
      <c r="B84" s="7">
        <v>1</v>
      </c>
      <c r="C84" s="6" t="s">
        <v>12</v>
      </c>
      <c r="D84" s="8"/>
      <c r="E84" s="9">
        <v>437.5</v>
      </c>
      <c r="F84" s="9">
        <f t="shared" si="3"/>
        <v>0</v>
      </c>
    </row>
    <row r="85" spans="1:6" ht="15" x14ac:dyDescent="0.25">
      <c r="A85" s="6" t="s">
        <v>85</v>
      </c>
      <c r="B85" s="7">
        <v>1</v>
      </c>
      <c r="C85" s="6" t="s">
        <v>12</v>
      </c>
      <c r="D85" s="8"/>
      <c r="E85" s="9">
        <v>625</v>
      </c>
      <c r="F85" s="9">
        <f t="shared" si="3"/>
        <v>0</v>
      </c>
    </row>
    <row r="86" spans="1:6" ht="15" x14ac:dyDescent="0.25">
      <c r="A86" s="6" t="s">
        <v>86</v>
      </c>
      <c r="B86" s="7">
        <v>1</v>
      </c>
      <c r="C86" s="6" t="s">
        <v>12</v>
      </c>
      <c r="D86" s="8"/>
      <c r="E86" s="9">
        <v>500</v>
      </c>
      <c r="F86" s="9">
        <f t="shared" si="3"/>
        <v>0</v>
      </c>
    </row>
    <row r="87" spans="1:6" ht="15" x14ac:dyDescent="0.25">
      <c r="A87" s="6" t="s">
        <v>87</v>
      </c>
      <c r="B87" s="7">
        <v>1</v>
      </c>
      <c r="C87" s="6" t="s">
        <v>12</v>
      </c>
      <c r="D87" s="8"/>
      <c r="E87" s="9">
        <v>750</v>
      </c>
      <c r="F87" s="9">
        <f t="shared" si="3"/>
        <v>0</v>
      </c>
    </row>
    <row r="88" spans="1:6" ht="15" x14ac:dyDescent="0.25">
      <c r="A88" s="6" t="s">
        <v>88</v>
      </c>
      <c r="B88" s="7">
        <v>1</v>
      </c>
      <c r="C88" s="6" t="s">
        <v>12</v>
      </c>
      <c r="D88" s="8">
        <v>1</v>
      </c>
      <c r="E88" s="9">
        <v>400</v>
      </c>
      <c r="F88" s="9">
        <f t="shared" si="3"/>
        <v>400</v>
      </c>
    </row>
    <row r="89" spans="1:6" s="5" customFormat="1" ht="24.2" customHeight="1" x14ac:dyDescent="0.3">
      <c r="A89" s="21" t="s">
        <v>89</v>
      </c>
      <c r="B89" s="21"/>
      <c r="C89" s="21"/>
      <c r="D89" s="21"/>
      <c r="E89" s="21"/>
      <c r="F89" s="21"/>
    </row>
    <row r="90" spans="1:6" ht="15" x14ac:dyDescent="0.25">
      <c r="A90" s="6" t="s">
        <v>90</v>
      </c>
      <c r="B90" s="7">
        <v>1</v>
      </c>
      <c r="C90" s="6" t="s">
        <v>91</v>
      </c>
      <c r="D90" s="8"/>
      <c r="E90" s="9">
        <v>350</v>
      </c>
      <c r="F90" s="9">
        <f>E90*D90*B90</f>
        <v>0</v>
      </c>
    </row>
    <row r="91" spans="1:6" ht="15" x14ac:dyDescent="0.25">
      <c r="A91" s="6" t="s">
        <v>92</v>
      </c>
      <c r="B91" s="7">
        <v>1</v>
      </c>
      <c r="C91" s="6" t="s">
        <v>12</v>
      </c>
      <c r="D91" s="8"/>
      <c r="E91" s="9">
        <v>437.5</v>
      </c>
      <c r="F91" s="9">
        <f>E91*D91*B91</f>
        <v>0</v>
      </c>
    </row>
    <row r="92" spans="1:6" ht="15" x14ac:dyDescent="0.25">
      <c r="A92" s="6" t="s">
        <v>93</v>
      </c>
      <c r="B92" s="7">
        <v>1</v>
      </c>
      <c r="C92" s="6" t="s">
        <v>12</v>
      </c>
      <c r="D92" s="8"/>
      <c r="E92" s="9">
        <v>75</v>
      </c>
      <c r="F92" s="9">
        <f>E92*D92*B92</f>
        <v>0</v>
      </c>
    </row>
    <row r="93" spans="1:6" ht="15" x14ac:dyDescent="0.25">
      <c r="A93" s="6" t="s">
        <v>94</v>
      </c>
      <c r="B93" s="7">
        <v>1</v>
      </c>
      <c r="C93" s="6" t="s">
        <v>12</v>
      </c>
      <c r="D93" s="8"/>
      <c r="E93" s="9">
        <v>80</v>
      </c>
      <c r="F93" s="9">
        <f>E93*D93*B93</f>
        <v>0</v>
      </c>
    </row>
    <row r="94" spans="1:6" ht="15" x14ac:dyDescent="0.25">
      <c r="A94" s="6" t="s">
        <v>95</v>
      </c>
      <c r="B94" s="7">
        <v>1</v>
      </c>
      <c r="C94" s="6" t="s">
        <v>12</v>
      </c>
      <c r="D94" s="8"/>
      <c r="E94" s="9">
        <v>80</v>
      </c>
      <c r="F94" s="9">
        <f>E94*D94*B94</f>
        <v>0</v>
      </c>
    </row>
    <row r="95" spans="1:6" ht="15" x14ac:dyDescent="0.25">
      <c r="A95" s="6" t="s">
        <v>96</v>
      </c>
      <c r="B95" s="7">
        <v>1</v>
      </c>
      <c r="C95" s="6" t="s">
        <v>12</v>
      </c>
      <c r="D95" s="8"/>
      <c r="E95" s="9">
        <v>875</v>
      </c>
      <c r="F95" s="9">
        <f>E95*D95</f>
        <v>0</v>
      </c>
    </row>
    <row r="96" spans="1:6" ht="15" x14ac:dyDescent="0.25">
      <c r="A96" s="6" t="s">
        <v>97</v>
      </c>
      <c r="B96" s="7">
        <v>1</v>
      </c>
      <c r="C96" s="6" t="s">
        <v>12</v>
      </c>
      <c r="D96" s="8"/>
      <c r="E96" s="9">
        <v>2500</v>
      </c>
      <c r="F96" s="9">
        <f>E96*D96</f>
        <v>0</v>
      </c>
    </row>
    <row r="97" spans="1:7" ht="15" x14ac:dyDescent="0.25">
      <c r="A97" s="6" t="s">
        <v>98</v>
      </c>
      <c r="B97" s="7">
        <v>1</v>
      </c>
      <c r="C97" s="6" t="s">
        <v>12</v>
      </c>
      <c r="D97" s="8"/>
      <c r="E97" s="9">
        <v>2000</v>
      </c>
      <c r="F97" s="9">
        <f>E97*D97</f>
        <v>0</v>
      </c>
    </row>
    <row r="98" spans="1:7" ht="15" x14ac:dyDescent="0.25">
      <c r="A98" s="6" t="s">
        <v>99</v>
      </c>
      <c r="B98" s="7">
        <v>1</v>
      </c>
      <c r="C98" s="6" t="s">
        <v>12</v>
      </c>
      <c r="D98" s="8"/>
      <c r="E98" s="9">
        <v>400</v>
      </c>
      <c r="F98" s="9">
        <f>E98*D98</f>
        <v>0</v>
      </c>
    </row>
    <row r="99" spans="1:7" s="5" customFormat="1" ht="24.2" customHeight="1" x14ac:dyDescent="0.3">
      <c r="A99" s="21" t="s">
        <v>100</v>
      </c>
      <c r="B99" s="21"/>
      <c r="C99" s="21"/>
      <c r="D99" s="21"/>
      <c r="E99" s="21"/>
      <c r="F99" s="21"/>
    </row>
    <row r="100" spans="1:7" ht="15" x14ac:dyDescent="0.25">
      <c r="A100" s="6" t="s">
        <v>101</v>
      </c>
      <c r="B100" s="7">
        <v>1</v>
      </c>
      <c r="C100" s="6" t="s">
        <v>12</v>
      </c>
      <c r="D100" s="8"/>
      <c r="E100" s="9">
        <v>10000</v>
      </c>
      <c r="F100" s="9">
        <f t="shared" ref="F100:F108" si="4">E100*D100*B100</f>
        <v>0</v>
      </c>
    </row>
    <row r="101" spans="1:7" ht="15" x14ac:dyDescent="0.25">
      <c r="A101" s="6" t="s">
        <v>102</v>
      </c>
      <c r="B101" s="7">
        <v>1</v>
      </c>
      <c r="C101" s="6" t="s">
        <v>12</v>
      </c>
      <c r="D101" s="8"/>
      <c r="E101" s="9">
        <v>11250</v>
      </c>
      <c r="F101" s="9">
        <f t="shared" si="4"/>
        <v>0</v>
      </c>
    </row>
    <row r="102" spans="1:7" ht="15" x14ac:dyDescent="0.25">
      <c r="A102" s="6" t="s">
        <v>103</v>
      </c>
      <c r="B102" s="7">
        <v>1</v>
      </c>
      <c r="C102" s="6" t="s">
        <v>12</v>
      </c>
      <c r="D102" s="8"/>
      <c r="E102" s="9">
        <v>12000</v>
      </c>
      <c r="F102" s="9">
        <f t="shared" si="4"/>
        <v>0</v>
      </c>
    </row>
    <row r="103" spans="1:7" ht="15" x14ac:dyDescent="0.25">
      <c r="A103" s="6" t="s">
        <v>104</v>
      </c>
      <c r="B103" s="7">
        <v>1</v>
      </c>
      <c r="C103" s="6" t="s">
        <v>12</v>
      </c>
      <c r="D103" s="8"/>
      <c r="E103" s="9">
        <v>12000</v>
      </c>
      <c r="F103" s="9">
        <f t="shared" si="4"/>
        <v>0</v>
      </c>
    </row>
    <row r="104" spans="1:7" ht="15" x14ac:dyDescent="0.25">
      <c r="A104" s="6" t="s">
        <v>105</v>
      </c>
      <c r="B104" s="7">
        <v>1</v>
      </c>
      <c r="C104" s="6" t="s">
        <v>12</v>
      </c>
      <c r="D104" s="8"/>
      <c r="E104" s="9">
        <v>14000</v>
      </c>
      <c r="F104" s="9">
        <f t="shared" si="4"/>
        <v>0</v>
      </c>
    </row>
    <row r="105" spans="1:7" ht="15" x14ac:dyDescent="0.25">
      <c r="A105" s="6" t="s">
        <v>106</v>
      </c>
      <c r="B105" s="7">
        <v>1</v>
      </c>
      <c r="C105" s="6" t="s">
        <v>12</v>
      </c>
      <c r="D105" s="8"/>
      <c r="E105" s="9">
        <v>10000</v>
      </c>
      <c r="F105" s="9">
        <f t="shared" si="4"/>
        <v>0</v>
      </c>
    </row>
    <row r="106" spans="1:7" ht="15" x14ac:dyDescent="0.25">
      <c r="A106" s="6" t="s">
        <v>107</v>
      </c>
      <c r="B106" s="7">
        <v>1</v>
      </c>
      <c r="C106" s="6" t="s">
        <v>12</v>
      </c>
      <c r="D106" s="8"/>
      <c r="E106" s="9">
        <v>10000</v>
      </c>
      <c r="F106" s="9">
        <f t="shared" si="4"/>
        <v>0</v>
      </c>
    </row>
    <row r="107" spans="1:7" ht="15" x14ac:dyDescent="0.25">
      <c r="A107" s="6" t="s">
        <v>108</v>
      </c>
      <c r="B107" s="7">
        <v>1</v>
      </c>
      <c r="C107" s="6" t="s">
        <v>12</v>
      </c>
      <c r="D107" s="8"/>
      <c r="E107" s="9">
        <v>2000</v>
      </c>
      <c r="F107" s="9">
        <f t="shared" si="4"/>
        <v>0</v>
      </c>
    </row>
    <row r="108" spans="1:7" ht="15" x14ac:dyDescent="0.25">
      <c r="A108" s="6" t="s">
        <v>109</v>
      </c>
      <c r="B108" s="7">
        <v>1</v>
      </c>
      <c r="C108" s="6" t="s">
        <v>12</v>
      </c>
      <c r="D108" s="8"/>
      <c r="E108" s="9">
        <v>10000</v>
      </c>
      <c r="F108" s="9">
        <f t="shared" si="4"/>
        <v>0</v>
      </c>
    </row>
    <row r="109" spans="1:7" s="5" customFormat="1" ht="24.2" customHeight="1" x14ac:dyDescent="0.3">
      <c r="A109" s="18" t="s">
        <v>110</v>
      </c>
      <c r="B109" s="18"/>
      <c r="C109" s="18"/>
      <c r="D109" s="18"/>
      <c r="E109" s="18"/>
      <c r="F109" s="18"/>
    </row>
    <row r="110" spans="1:7" ht="15" x14ac:dyDescent="0.25">
      <c r="A110" s="6" t="s">
        <v>111</v>
      </c>
      <c r="B110" s="7">
        <v>1</v>
      </c>
      <c r="C110" s="6" t="s">
        <v>12</v>
      </c>
      <c r="D110" s="8"/>
      <c r="E110" s="9">
        <v>60000</v>
      </c>
      <c r="F110" s="9">
        <f>E110*D110</f>
        <v>0</v>
      </c>
    </row>
    <row r="111" spans="1:7" ht="15" x14ac:dyDescent="0.25">
      <c r="A111" s="6" t="s">
        <v>112</v>
      </c>
      <c r="B111" s="7">
        <v>1</v>
      </c>
      <c r="C111" s="6" t="s">
        <v>12</v>
      </c>
      <c r="D111" s="8"/>
      <c r="E111" s="9">
        <v>20000</v>
      </c>
      <c r="F111" s="9">
        <f>E111*D111</f>
        <v>0</v>
      </c>
      <c r="G111" t="s">
        <v>120</v>
      </c>
    </row>
    <row r="112" spans="1:7" ht="15" x14ac:dyDescent="0.25">
      <c r="A112" s="6" t="s">
        <v>113</v>
      </c>
      <c r="B112" s="7">
        <v>1</v>
      </c>
      <c r="C112" s="6" t="s">
        <v>114</v>
      </c>
      <c r="D112" s="8"/>
      <c r="E112" s="9">
        <v>750</v>
      </c>
      <c r="F112" s="9">
        <f>E112*D112</f>
        <v>0</v>
      </c>
    </row>
    <row r="113" spans="1:7" ht="15" x14ac:dyDescent="0.25">
      <c r="A113" s="6" t="s">
        <v>115</v>
      </c>
      <c r="B113" s="7">
        <v>1</v>
      </c>
      <c r="C113" s="6" t="s">
        <v>114</v>
      </c>
      <c r="D113" s="8"/>
      <c r="E113" s="9">
        <v>2500</v>
      </c>
      <c r="F113" s="9">
        <f>E113*D113*B113</f>
        <v>0</v>
      </c>
      <c r="G113" t="s">
        <v>121</v>
      </c>
    </row>
    <row r="114" spans="1:7" ht="15" x14ac:dyDescent="0.25">
      <c r="A114" s="6"/>
      <c r="B114" s="6"/>
      <c r="C114" s="6"/>
      <c r="D114" s="8"/>
      <c r="E114" s="9"/>
      <c r="F114" s="9"/>
    </row>
    <row r="115" spans="1:7" ht="15" x14ac:dyDescent="0.25">
      <c r="A115" s="6"/>
      <c r="B115" s="6"/>
      <c r="C115" s="6"/>
      <c r="D115" s="8"/>
      <c r="E115" s="9"/>
      <c r="F115" s="9"/>
    </row>
    <row r="116" spans="1:7" ht="15" x14ac:dyDescent="0.25">
      <c r="A116" s="6"/>
      <c r="B116" s="6"/>
      <c r="C116" s="6"/>
      <c r="D116" s="8"/>
      <c r="E116" s="9"/>
      <c r="F116" s="9"/>
    </row>
    <row r="117" spans="1:7" ht="15" x14ac:dyDescent="0.25">
      <c r="A117" s="6"/>
      <c r="B117" s="6"/>
      <c r="C117" s="6"/>
      <c r="D117" s="8"/>
      <c r="E117" s="9"/>
      <c r="F117" s="9"/>
    </row>
    <row r="118" spans="1:7" ht="15" x14ac:dyDescent="0.25">
      <c r="A118" s="6"/>
      <c r="B118" s="6"/>
      <c r="C118" s="6"/>
      <c r="D118" s="8"/>
      <c r="E118" s="9" t="s">
        <v>116</v>
      </c>
      <c r="F118" s="9">
        <f>SUM(F9:F114)</f>
        <v>6963</v>
      </c>
    </row>
    <row r="119" spans="1:7" ht="15" x14ac:dyDescent="0.25">
      <c r="A119" s="6"/>
      <c r="B119" s="6"/>
      <c r="C119" s="6"/>
      <c r="D119" s="8">
        <v>5.9</v>
      </c>
      <c r="E119" s="9" t="s">
        <v>117</v>
      </c>
      <c r="F119" s="15">
        <f>F118/D119</f>
        <v>1180.1694915254236</v>
      </c>
    </row>
    <row r="120" spans="1:7" ht="15" x14ac:dyDescent="0.25">
      <c r="A120" s="6"/>
      <c r="B120" s="6"/>
      <c r="C120" s="6"/>
      <c r="D120" s="8">
        <v>5.5</v>
      </c>
      <c r="E120" s="9" t="s">
        <v>118</v>
      </c>
      <c r="F120" s="16">
        <f>F118/D120</f>
        <v>1266</v>
      </c>
    </row>
  </sheetData>
  <sheetProtection selectLockedCells="1" selectUnlockedCells="1"/>
  <mergeCells count="11">
    <mergeCell ref="A60:F60"/>
    <mergeCell ref="A72:F72"/>
    <mergeCell ref="A89:F89"/>
    <mergeCell ref="A99:F99"/>
    <mergeCell ref="A109:F109"/>
    <mergeCell ref="A43:F43"/>
    <mergeCell ref="C5:F5"/>
    <mergeCell ref="A8:F8"/>
    <mergeCell ref="A36:F36"/>
    <mergeCell ref="G37:I37"/>
    <mergeCell ref="G39:J39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703125" defaultRowHeight="12.75" x14ac:dyDescent="0.2"/>
  <sheetData/>
  <sheetProtection selectLockedCells="1" selectUnlockedCells="1"/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703125" defaultRowHeight="12.75" x14ac:dyDescent="0.2"/>
  <sheetData/>
  <sheetProtection selectLockedCells="1" selectUnlockedCells="1"/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</dc:creator>
  <cp:lastModifiedBy>ASUS</cp:lastModifiedBy>
  <dcterms:created xsi:type="dcterms:W3CDTF">2017-08-28T07:51:56Z</dcterms:created>
  <dcterms:modified xsi:type="dcterms:W3CDTF">2019-07-23T07:48:45Z</dcterms:modified>
</cp:coreProperties>
</file>